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0" windowHeight="12510" activeTab="0"/>
  </bookViews>
  <sheets>
    <sheet name="стр.1" sheetId="1" r:id="rId1"/>
  </sheets>
  <definedNames>
    <definedName name="_xlnm.Print_Area" localSheetId="0">'стр.1'!$A$1:$J$40</definedName>
  </definedNames>
  <calcPr fullCalcOnLoad="1"/>
</workbook>
</file>

<file path=xl/sharedStrings.xml><?xml version="1.0" encoding="utf-8"?>
<sst xmlns="http://schemas.openxmlformats.org/spreadsheetml/2006/main" count="155" uniqueCount="85">
  <si>
    <t>№ п/п</t>
  </si>
  <si>
    <t>к приказу ФАС России</t>
  </si>
  <si>
    <t>от 07.04.2014 № 231/14</t>
  </si>
  <si>
    <t>Форма</t>
  </si>
  <si>
    <t>ИНФОРМАЦИЯ</t>
  </si>
  <si>
    <t xml:space="preserve">О НАЛИЧИИ (ОТСУТСТВИИ) ТЕХНИЧЕСКОЙ ВОЗМОЖНОСТИ ДОСТУПА К РЕГУЛИРУЕМЫМ УСЛУГАМ </t>
  </si>
  <si>
    <t>Наименование потребителя</t>
  </si>
  <si>
    <t>Объемы газа в соответствии с поступившими заявками,  
млн. куб. м</t>
  </si>
  <si>
    <t>Приложение № 2</t>
  </si>
  <si>
    <t>Тариф на услуги по транспортировке газа по трубопроводам с детализацией по зоне входа в газораспредели-тельную сеть, руб. за 1000 куб. м</t>
  </si>
  <si>
    <t>Тариф на услуги по транспортировке газа по трубопроводам с детализацией по зоне выхода из газораспредели-тельной сети, руб. за 1000 куб. м</t>
  </si>
  <si>
    <t>Объемы газа в соответствии с удовлетворен-ными заявками, 
млн. куб. м</t>
  </si>
  <si>
    <t>Наименование газораспреде-лительной сети</t>
  </si>
  <si>
    <t>Зона входа в газораспреде-лительную сеть</t>
  </si>
  <si>
    <t>Зона выхода из газораспреде-лительной сети</t>
  </si>
  <si>
    <t>Свободная мощность газораспреде-лительной сети, млн. куб. м в год</t>
  </si>
  <si>
    <t>Сеть газораспределения ГРС -1А</t>
  </si>
  <si>
    <t>Сеть газораспределения ГРС -2</t>
  </si>
  <si>
    <t>Сеть газораспределения ГРС -3</t>
  </si>
  <si>
    <t>Сеть газораспределения ГРС -4</t>
  </si>
  <si>
    <t>Сеть газораспределения ГРС -5</t>
  </si>
  <si>
    <t>Сеть газораспределения ГРС -6</t>
  </si>
  <si>
    <t>Сеть газораспределения ГРС -7</t>
  </si>
  <si>
    <t>Сеть газораспределения ГРС -8</t>
  </si>
  <si>
    <t>Сеть газораспределения ГРС -9</t>
  </si>
  <si>
    <t>Сеть газораспределения ГРС -10</t>
  </si>
  <si>
    <t>Сеть газораспределения ГРС -11</t>
  </si>
  <si>
    <t>Сеть газораспределения ГРС -12</t>
  </si>
  <si>
    <t>Сеть газораспределения ГРС -14</t>
  </si>
  <si>
    <t>Сеть газораспределения ГРС -15</t>
  </si>
  <si>
    <t>Сеть газораспределения ГРС -16</t>
  </si>
  <si>
    <t>Сеть газораспределения ГРС -17</t>
  </si>
  <si>
    <t>Сеть газораспределения ГРС -18</t>
  </si>
  <si>
    <t>Сеть газораспределения ГРС -19</t>
  </si>
  <si>
    <t>Сеть газораспределения ГРС -22</t>
  </si>
  <si>
    <t>ГРС-1А</t>
  </si>
  <si>
    <t>ГРС-2</t>
  </si>
  <si>
    <t>ГРС-3</t>
  </si>
  <si>
    <t>ГРС-4</t>
  </si>
  <si>
    <t>ГРС-5</t>
  </si>
  <si>
    <t>ГРС-6</t>
  </si>
  <si>
    <t>ГРС-7</t>
  </si>
  <si>
    <t>ГРС-8</t>
  </si>
  <si>
    <t>ГРС-9</t>
  </si>
  <si>
    <t>ГРС-10</t>
  </si>
  <si>
    <t>ГРС-11</t>
  </si>
  <si>
    <t>ГРС-12</t>
  </si>
  <si>
    <t>ГРС-14</t>
  </si>
  <si>
    <t>ГРС-15</t>
  </si>
  <si>
    <t>ГРС-16</t>
  </si>
  <si>
    <t>ГРС-17</t>
  </si>
  <si>
    <t>ГРС-18</t>
  </si>
  <si>
    <t>ГРС-19</t>
  </si>
  <si>
    <t>ГРС-22</t>
  </si>
  <si>
    <t>Юридические лица
население</t>
  </si>
  <si>
    <t>Сеть газораспределения ГРС -20</t>
  </si>
  <si>
    <t>ГРС-20</t>
  </si>
  <si>
    <t>население</t>
  </si>
  <si>
    <t>-</t>
  </si>
  <si>
    <t>Сеть газораспределения ГРС -21</t>
  </si>
  <si>
    <t>ГРС-21</t>
  </si>
  <si>
    <t>ООО "Оглухинское"</t>
  </si>
  <si>
    <t>свыше 500 - 83,65 ;                                           от 100 до 500 включительно - 125,47; от 10 до 100 включительно - 334,58;                     от 1 до 10 включительно - 464,24;                      от 0,1 до 1 включительно 549,97;                      от 0,01 до 0,1 включительно - 593,89; до 0,01 включительно - 677,53       население - 430,46</t>
  </si>
  <si>
    <t>ОАО "Омскнефтепроводстрой",МП г. Омск, "Тепловая компания", ИП Умаралиев М.М.,ИП Боридько Л.Я., БУЗОО "ГБ № 6", МКУ «Хозяйственное управление Администрации Ключевского сельского поселения Омского муниципального района Омской области», ИП Журба А.И., ООО "Родничок", ООО "Комплекстеплосервис"</t>
  </si>
  <si>
    <t>ООО "ЛТК",ООО "Лузинское зерно",ООО "Теплогенерирующий комплекс",ООО "Проектстройкомплекс",ИП Клевин Г.И.,ООО "Торговый дом ВИК",ИП Ефимкина Н.Г., ИП Мурманцев А.А.,ООО "Дружинское",ИП Ребрищев Н.Г.,ООО "АЗС-Мостовик",АО "Омский Бекон",ООО "Петролуз",ООО "Омск-Лад",ГП "ДРСУ-2", ООО "ТПК"Агрокультура",ТСЖ "Геолог", ООО "Газпром межрегионгаз Омск", Индивидуальный предприниматель Орлов Юрий Васильевич, ОАО «Российские железные дороги» (Западно-Сибирская дирекция по тепловодоснабжению – структурное подразделение Центральной дирекции по тепловодоснабжению – филиала «Российские железные дороги»), ООО "Газпром газомоторное топливо"; ИП Грачева Э.В.; ООО "Техно-Партнер", ООО "Престиж", ООО "Аларм-Авто"</t>
  </si>
  <si>
    <t>ООО "ЖКХ Тепло",ООО "Кормиловский молзавод",ООО "Мельник",ФГКУ "11 отряд ФПС по Омской области",БУЗОО "Кормиловская ЦРБ",ООО "Металлоресурс", ИП Ткаченко И.П.,ЗАО "Кормиловский продовольсьвенный комбинат",МУК Кормиловского мр "Кормиловская межпоселенческая центральная библиотека",ИП Доценко М.И.,ИП Мкртычан Л.Г.,Филиал ОАО "МРСК Сибири" -Омскэнерго,ИП Воробьева Л.В.,ООО "Компания В+",ООО "Кормиловские хлебопродукты",ОАО "Омская макаронная фабрика",ИП Черныш Ю.В.,ООО "КАФ",ООО "Сибирский терминал",ООО "Молочный завод "Кормиловский",ООО "Астрон",ООО "Мираж",ГП "Кормиловское ДРСУ", ООО "Газпром межрегионгаз Омск", ИП Люфт А.В., ООО "Тепловая компания" (Кормиловка),  ООО "Торговый дом"; МУП "ТЭС", ООО "Елена", Молочный комбинат Кормиловский, ИП Шестаков Е.В., ИП Шаталина Е.С., ИП Иньков М.А.</t>
  </si>
  <si>
    <t>ООО "Газпром межрегионгаз Омск"</t>
  </si>
  <si>
    <t>ООО "Газпром межрегионгаз Омск", Администрация Алексеевского сельского поселения Москаленского МР Омской области, Администрация Екатериновского сельского поселения Москаленского МР Омской области, Администрация Роднодолинского сельского поселения Москаленского МР Омской области, МБУК Роднодолинского сельского поселения Москаленского МР Омской области "Роднодолинский сельский культурно-досуговый и библиотечный центр", КФХ "Семья Ковалевых", ИП Балау И. И., ИП Гутник Г. И., ИП Кабакова И. Н., ИП Пимонов С. М., ИП Сухоплюев Ю. А.ИП Шамкова Н. В., Сельскохозяйственная артель (колхоз) "Родная Долина"</t>
  </si>
  <si>
    <t>ОАО "Апрес-Марьяновское",ИП Комлев С.В.,Приход Свято-успенской церкви,Ип Андрюшкина Л.А., ООО "Газпром межрегионгаз Омск", АО "Омскоблводопровод", ИП Артюшенко В. П.; ИП Сидак В.Д.</t>
  </si>
  <si>
    <t>АО "ГКНПЦ им. М.В.Хруничева", АО "НПЦ газотурбостроения "Салют", ЗАО "Иртышское", БУ г. Омска"ЦСУ для детей и молодежи "Вариант",ООО "Тепловая компания Омского района", ИП Кононов М.Н.,МКУ "Хозяйственное управление Администрации Иртышского СП",ООО "ВММ",ООО "Детальстрой",ЗАО "Омскавиатур",ИП Парыгин С.А.,ИП Арефьев Е.В.,ООО "Комтех-Арсенал",ООО "Ювента Плюс", ФКУ "ИК-12 УФСИН России по Омской области",ИП Москаленко Л.Н.,МП г. Омска "Тепловая компания",ООО "Сибавто",ИП Шабанов С.С.,ИП Шукюров С.Р.,ООО "ГигабитТелеком",ОАО "Сибирские приборы и системы",ОАО "Автогенный завод",ООО "Спутник",ООО "Сибполипак",ИП Стойко Е.В.,ИП Одегов А.В., ИП Федорова С.Н., ООО "ЗСЖБ 6" ООО "Газпром межрегионгаз Омск", ИП Удовенко А. Л., МРОЦ христиан Адвентистов седьмого дня г. Омска, ИП Кубрина Н. В., Местная религиозная организация мусульман «СЕЙТХАЗЫ», Индивидуальный предприниматель Мягкая Юлия Анатольевна, Гражданин Российской Федерации Скопцова Капиталина Григорьевна, ИП Гребельник В.И., ИП Черепанов А.Н., ИП Фалькович В.В., ИП Бородина В.Г., ИП Артамонова М.А., ИП Воронцив И.В., ООО "Образование Информ"; Местная религиозная организация «Приход храма Казанской иконы Божией Матери города Омска Омской Епархии Русской Православной Церкви (Московский Патриархат)»; ООО "СибДорСервис", ООО "Слобода", ИП Харенко М.Н., ИП Бостонов К.К., ИП Лентовский С.В., ИП Иньков М.А., ИП Сыромятников В.В., ЗАО "Северный грузовой порт"</t>
  </si>
  <si>
    <t>юрики</t>
  </si>
  <si>
    <t>ПО ТРАНСПОРТИРОВКЕ ГАЗА ПО ГАЗОРАСПРЕДЕЛИТЕЛЬНЫМ СЕТЯМ за декабрь 2018 г.</t>
  </si>
  <si>
    <t>ИП Зайцев Ю.Н., ООО "Пясина", ООО "Сибавто", АО "Доринда", ООО "Бизнес-Центр", ООО "Бизнес-Партнер", ООО "АСТА", ООО "ПТК "ПЭТ Сибирь", ООО "Газовик-2007", ООО "Автосервис", ООО "ОРКО", ООО "Базис-плюс", ИП Шинкеев Е.В., ИП Казаков Д.Н., ИП Вазенмиллер А.А., ИП Пушкарев И.В., ИП Толкачев С.А., ООО "СМУ-4 КПД", ИП Тимощенко С.Н., ООО "МЕТРО Кэш энд Керри", ИП Стручков Е.В.,  Общество с ограниченной ответственностью «Лаборатория поиска подземных коммуникаций», ООО "Виктория-Мебель", ИП Гладкий Г.Н., ООО "Стимул", ИП Тужикова Е.Н., ИП Филиппов А.А., ИП Должина Т.Ю., ОАО "Омскнефтепроводстрой", ИП Воронцов ИВ, ФГБУ "Обь -Иртышское УГМС", ЗАО "Пирс", ООО "ПТЭ", Ип Шинкеев ЕВ</t>
  </si>
  <si>
    <t>ООО "КСМ Сибирский железобетон", ООО "Теплогенерирующий комплекс", ООО "ЗСК-1", ОАО "Омскплем", СПК "Пушкинский", ООО "Юлия и К", ООО "Серебряный бор", МП г. Омска "Тепловая компания", ООО "Лента", ФКУ "ИК-6 УФСИН России по Омской области", Приход Храма Святой Троицы, ИП Ермошин А.И., ООО "Сибтранзит", ООО "Формат", ИП Сидорова А.К.,ОДО "Предприятие Взлет", ООО "Газпром межрегионгаз Омск", Общество с ограниченной ответственностью «Котельная «Первый кирпичный», ООО "Агентство путешествий Люкс Тревел"; ИП Лопарева Н.А.; ООО "Экомед", ИП Тычинская Е.В., ИП Вовченко С.С., МРО «Приход храма Архистратига Михаила города Омска Омской Епархии Русской Православной Церкви (Московский Патриархат)», ООО "Гарант-Проф", ИП Простынюк СВ</t>
  </si>
  <si>
    <t>ООО "Теплогенерирующий комплекс", ОАО "Птицефабрика Сибирская", ООО "Флагман-Сервис", ООО "БОСТ", ООО "Подгородское", ИП Перфильев А.М., ООО "СТО №5 Омскнефтепродукт", ООО "Быков и Ко", ИП Мельниченко Н.А., ООО "Омский нефтепродукт", ИП Базарный А.И., ООО СК "Сириус", ИП Сорокин А.Д., ИП Мелконян М.В., МП г. Омска "Тепловая компания", ООО "Современные правовые технологии", ООО "Сельский хлеб", ИП Иващенко С.М., ИП Часовитин А.В., ООО "Трансавто", ООО "ФБ Инвест", ИП Солонуха В.А., ООО СП Торговый центр "Омский", ООО "Омсквторсырье",ООО "Омскпромтехгаз", ООО "УПАК Основа", ООО "Газпром межрегионгаз Омск"; ИП Батурин А.В.; ИП Щеколодкин В.П.;  ИП Клаузер Н.Т., ООО "Промысел", ООО "Комплекстеплосервис", ИП Мороз ПИ, ИП Ковальчук ВК, ООО "Селект"</t>
  </si>
  <si>
    <t>ООО "Газпром межрегионгаз Омск,  ГП ДРСУ Крутинское, АО "Омскоблавтотранс"</t>
  </si>
  <si>
    <t>АО "Омскоблавтотранс", ООО "Маслосыркомбинат "Тюкалинский", ООО ТГ "Омскторгсервис", ИП Силёв Г.В., ИП Смирнов В.М., ИП Пиджоян Э.Ж., ИП Гвенетадзе А.К., ИП Алпспаев А.М., ИП Шуршин Р.А., ОАО МТС, ООО "ТТСК", ООО "Респект", ИП Асташкина Т.А., ТМОО "ТРОО и Р", ООО "Капитель", ФГУП "Почта России", ООО "МПМК-1", ИП Ищуков Л.В., ИП Громаков О.А.,  ИП Белоглазов Н.П., ИП Богомолова И.П., ИП Угарова И.В., ИП Лемешева В.Е., Администрация Сажинского с/п Тюкалинского м/р Омской области, ОАО "ВБД", ГП "Крутинское ДРСУ", ИП Лаптев , Администрация Атрачинского с/п, ИП Тарасов В.М., ИП Гончаревич А.М., ИП Зобков И.В., ИП Магрожданов А.В., ИП Мигунов В.В., БУЗОО "Тюкалинская ЦРБ", ООО "Тюкалинскавтотранс", ГП "Тюкалинское ДРСУ", ИП Ливинцева А.А., БУ ОСББЖ по Тюкалинскому району, ИП Ленц Ю.Ф., ИП Предвечный В. Ю., ООО "Газпром межрегионгаз Омск", ИП Дубровкина И. В., Общество с ограниченной ответственностью «РИТМ», бюджетное учреждение Омской области «Комплексный центр социального обслуживания населения «Ивушка» Тюкалинского района», ООО "НПО Сибирская органика", ИП Исмаилов Н.Х.; ИП Глава КФХ Шавринский Н.Е., ООО "Большая перемена Север", ИП Федорова Е.Н., ИП Белова С.П., ИП Асташкин С.А.</t>
  </si>
  <si>
    <t>ООО "Любинское ЖКХ",ООО "Газпром межрегионгаз Омск", МРО Православный Приход храма в честь Преображения Господня д. Авлы Любинского района Омской области Исилькульской Епархии Русской Православной Церкви (Московский Патриархат), ИП Мишина ГА</t>
  </si>
  <si>
    <t>ИП Бурдюгова ВР, ООО "Газпром межрегионгаз Омск", ИП Данилов ВЮ, Ип Журавлева ТВ, ЗАО ХПП "Колос", ООО "Любино-Малоросское ЖКХ", ООО "Любинская Птицефабрика", ОАО "Любинский агрохим", САУ "Любинский лесхоз", АО "Любинский МКК", ГП "Любинское ДРСУ", ООО "Любинское ЖКХ", Любинское райпо, АО "Любинское ХПП", МРОП Прихода соборного храма во имя преподобного Серафима Саровского, ИП морозова ЮН, МРСК Сибири ПАО, БУ ОЦВО, ООО ПФК Исток, ООО ПФ Антей, АО "Рассвет", Ип Ридель АН, ООО Северо-Любинский, ИП Соловьева ВЮ, ООО ТД Любинский, ООО Тепловик, ЦФРОУК</t>
  </si>
  <si>
    <t>ООО "Водоканал", ООО "Хлебозавод Калачинск", ООО "Тепловая компания", ОАО "Омский Бекон", Администрация Калачинского м/р, ООО "Калачинский молкомбинат", ПАО "Ростелеком", ООО ТГ "Омскторгсервис", ИП Тукумс Ю.П., ИП Голендяева И.А., ИП Кузмичева Н.П., ЗАО "Партнер", ИП Аксенов П.Н., ИП Федорова И.В., ООО "Техника", ИП Приходько Н.А., ИП Каписов Е.В., ИП Тростянская Е.А., ИП Казаков А.П., ИП Ковель В.П., ИП Балякно А.С., БУ ОСББЖ по Калачинскому району, ИП Личман Н.М., ИП Воронова В.А., ИП Дрига Е.Б., ООО ГП "Геомастер", ООИ "Регион", ИП Труш А.В., ООО "Фарм-Сервис-плюс", ИП Мишин Е.А., ИП Шабанова О.И., ИП Пальчаковский П.М., САУ ОО "Калачинский лесхоз", МУП "КХ "Социальное", ООО "Транс Агро", ИП Ганина Е.П., ИП Неценко О.А., ИП Коломиец Е.С., ИП Копытов В.А., ИП Ильенко Е.В., ИП Ардасов С.Г., ООО "Концептстрой", ИП Анфиногенов В.А., ИП Шкурай Л.В., ИП Сулименко В.А., ИП Пеньков Е.А., ЗАО "Тандер", ЗАО "Плюс", ИП Скляр Л.А., МКУК "ЦГБ", ИП Плетнева О.А., ИП Кульчановская О.А., МБУ "ЦХОУ", МУП "калачинский комитет по телевидению и радиовещанию", ООО "Калачинский элеватор", ИП Мартюшев А.А., Ип Гладышев С.В., ИП Судакова В.Н., ИП Терещенко Н.И., ИП Закурдаев С.А., ООО "Птицевод", ИП Аникин С.А., ИП Палешев Е.В., ФГКУ "11 отряд ФПС по Омской области", ГП "ДРСУ № 6", ООО "Калачинский молзавод", ООО "Газпром межрегионгаз Омск",АНО "Учебная автомобильная школа "Сокол",ИП Томпоиди Т.Н.,ИП Тютикова Г.А.,ИП Салахова И.В., ИП Неценко С. А., ИП Пеньков Н.С. (ООО "Успех"), ИП Ботов А. А., ООО "Транссервис", ООО "Калачинское АТП-36", ИП Чикиринда В. Н., Общество с ограниченной ответственностью «Тепловая компания Калачинская», Муниципальное бюджетное учреждение культуры «Центральная межпоселенческая библиотека» Калачинского района Омской области, Гражданин Российской Федерации Тишков Александр Анатольевич, Индивидуальный предприниматель Казанцева Ирина Григорьевна, ИП Минкаилова З. Р., ООО СК "Новые строительные технологии", ИП Тишкин А.А., ООО "Хорс", ИП Кизберг И.Ю., ИП Максимов В.Г.; ИП Ливинцева А.А.; ЗАО «База снабжения «Сибирская», ИП Данчев Н.В., ИП Судаков П.В., ООО "Каскад Новых Технологий", ООО "Сибирская компания", ООО "Эксперсс-Строй", ИП Гребенщиков А.В., ИП Туркова Л.В., ООО "Еда 24 Калачинск", ИП Ильенко В.Ф., ИП Дыганова Е.А., ИП Шпак И.В., ООО "ОММЕТ", ИП Глава КФХ Клочков А.П., ФГКУ "11 отряд ФПС по Омской области"</t>
  </si>
  <si>
    <t>МУП Водоканал ОМР,ООО "Альта",ООО "Хлебопек",БУ "Центр ОМГОЗН", ИП Коренная М.С.,Храм Покрова Пресвятой Борогодицы,ООО "Холлифуд",Учреждение ОАО "Омский НПЗ "Соцкультбыт",ОАО "Омский каучук", ООО "Газпром межрегионгаз Омск"; ООО "Экоферма", ООО "Абсолют", ООО "ОШПК Специалист", БУ "ОЦВО"</t>
  </si>
  <si>
    <t xml:space="preserve">ООО "Газпром межрегионгаз Омск"
</t>
  </si>
  <si>
    <t>ООО "Газпром межрегионгаз Омск",  ООО "Баварский дворик"</t>
  </si>
  <si>
    <t>Омский учебный центр ФПС ДПО ФАУ, МУП "Тепловодоснабжение", ООО "Газпром межрегионгаз Омск"</t>
  </si>
  <si>
    <t>МКУ "ХЭС" Администрации Милоградовского района, МКУК "Хорошковский КДЦ", ЗАО "Сыродел",ЗАО "Русь", ООО "Учебный комбинат "Зеленая волна",ИП Куцик, ООО "Газпром межрегионгаз Омск", ИП Шостак Е. С., Индивидуальный предприниматель Зинченко Вера Сергеевна, ИП Брейтенбихер Д. С., Администрация Таврического городского поселения МР Омской области, ИП Комендантов С. Н., ИП Абылкасимова С.Ж., ЗАО "База Сибирская",  Комитет образования Азовского ННМР</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</si>
</sst>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43">
    <font>
      <sz val="10"/>
      <name val="Arial Cyr"/>
      <family val="0"/>
    </font>
    <font>
      <sz val="10"/>
      <name val="Times New Roman"/>
      <family val="1"/>
    </font>
    <font>
      <b/>
      <sz val="13"/>
      <name val="Times New Roman"/>
      <family val="1"/>
    </font>
    <font>
      <sz val="12"/>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51">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right"/>
    </xf>
    <xf numFmtId="0" fontId="3" fillId="0" borderId="0" xfId="0" applyFont="1" applyAlignment="1">
      <alignment/>
    </xf>
    <xf numFmtId="0" fontId="3" fillId="0" borderId="0" xfId="0" applyFont="1" applyAlignment="1">
      <alignment horizontal="right"/>
    </xf>
    <xf numFmtId="0" fontId="1" fillId="0" borderId="0" xfId="0" applyFont="1" applyAlignment="1">
      <alignment horizontal="center" vertical="top"/>
    </xf>
    <xf numFmtId="0" fontId="1" fillId="0" borderId="0" xfId="0" applyFont="1" applyFill="1" applyAlignment="1">
      <alignment/>
    </xf>
    <xf numFmtId="0" fontId="1" fillId="0" borderId="11" xfId="0" applyFont="1" applyBorder="1" applyAlignment="1">
      <alignment horizontal="center" vertical="top"/>
    </xf>
    <xf numFmtId="0" fontId="4" fillId="0" borderId="10" xfId="0" applyFont="1" applyBorder="1" applyAlignment="1">
      <alignment vertical="center" wrapText="1"/>
    </xf>
    <xf numFmtId="0" fontId="1" fillId="0" borderId="10" xfId="0" applyFont="1" applyBorder="1" applyAlignment="1">
      <alignment/>
    </xf>
    <xf numFmtId="0" fontId="1" fillId="0" borderId="10" xfId="0" applyNumberFormat="1" applyFont="1" applyFill="1" applyBorder="1" applyAlignment="1">
      <alignment/>
    </xf>
    <xf numFmtId="0" fontId="1" fillId="0" borderId="10" xfId="0" applyFont="1" applyBorder="1" applyAlignment="1">
      <alignment/>
    </xf>
    <xf numFmtId="0" fontId="1" fillId="0" borderId="10" xfId="0" applyFont="1" applyFill="1" applyBorder="1" applyAlignment="1">
      <alignment horizontal="center" vertical="center" wrapText="1"/>
    </xf>
    <xf numFmtId="0" fontId="1" fillId="0" borderId="10" xfId="0" applyFont="1" applyBorder="1" applyAlignment="1">
      <alignment vertical="top" wrapText="1"/>
    </xf>
    <xf numFmtId="0" fontId="1" fillId="0" borderId="10" xfId="0" applyFont="1" applyFill="1" applyBorder="1" applyAlignment="1">
      <alignment horizontal="left" vertical="top" wrapText="1"/>
    </xf>
    <xf numFmtId="4" fontId="1" fillId="0" borderId="10" xfId="0" applyNumberFormat="1" applyFont="1" applyFill="1" applyBorder="1" applyAlignment="1">
      <alignment horizontal="right"/>
    </xf>
    <xf numFmtId="0" fontId="1" fillId="0" borderId="10" xfId="0" applyFont="1" applyFill="1" applyBorder="1" applyAlignment="1">
      <alignment horizontal="center"/>
    </xf>
    <xf numFmtId="0" fontId="3" fillId="0" borderId="0" xfId="0" applyFont="1" applyFill="1" applyAlignment="1">
      <alignment/>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xf>
    <xf numFmtId="0" fontId="2" fillId="0" borderId="0" xfId="0" applyFont="1" applyAlignment="1">
      <alignment horizontal="center"/>
    </xf>
    <xf numFmtId="0" fontId="1" fillId="0" borderId="0" xfId="0" applyFont="1" applyBorder="1" applyAlignment="1">
      <alignment horizontal="center" vertical="top" wrapText="1"/>
    </xf>
    <xf numFmtId="0" fontId="1" fillId="0" borderId="0" xfId="0" applyFont="1" applyBorder="1" applyAlignment="1">
      <alignment horizontal="center" vertical="top"/>
    </xf>
    <xf numFmtId="0" fontId="1" fillId="0" borderId="0" xfId="0" applyFont="1" applyFill="1" applyBorder="1" applyAlignment="1">
      <alignment horizontal="center"/>
    </xf>
    <xf numFmtId="0" fontId="1" fillId="0" borderId="12" xfId="0" applyFont="1" applyFill="1" applyBorder="1" applyAlignment="1">
      <alignment horizontal="center"/>
    </xf>
    <xf numFmtId="0" fontId="1" fillId="0" borderId="10" xfId="0" applyFont="1" applyBorder="1" applyAlignment="1">
      <alignment horizontal="center" vertical="top"/>
    </xf>
    <xf numFmtId="0" fontId="1" fillId="0" borderId="10" xfId="0" applyFont="1" applyFill="1" applyBorder="1" applyAlignment="1">
      <alignment/>
    </xf>
    <xf numFmtId="0" fontId="2" fillId="0" borderId="0" xfId="0" applyFont="1" applyAlignment="1">
      <alignment horizontal="center"/>
    </xf>
    <xf numFmtId="0" fontId="1" fillId="0" borderId="11" xfId="0" applyFont="1" applyBorder="1" applyAlignment="1">
      <alignment horizontal="center"/>
    </xf>
    <xf numFmtId="0" fontId="1" fillId="0" borderId="13" xfId="0" applyFont="1" applyBorder="1" applyAlignment="1">
      <alignment horizontal="center"/>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1" xfId="0" applyFont="1" applyFill="1" applyBorder="1" applyAlignment="1">
      <alignment horizontal="center"/>
    </xf>
    <xf numFmtId="0" fontId="1" fillId="0" borderId="13" xfId="0" applyFont="1" applyFill="1" applyBorder="1" applyAlignment="1">
      <alignment horizontal="center"/>
    </xf>
    <xf numFmtId="4" fontId="1" fillId="0" borderId="11" xfId="0" applyNumberFormat="1" applyFont="1" applyFill="1" applyBorder="1" applyAlignment="1">
      <alignment horizontal="center"/>
    </xf>
    <xf numFmtId="4" fontId="1" fillId="0" borderId="13" xfId="0" applyNumberFormat="1" applyFont="1" applyFill="1" applyBorder="1" applyAlignment="1">
      <alignment horizontal="center"/>
    </xf>
    <xf numFmtId="0" fontId="1" fillId="0" borderId="12" xfId="0" applyFont="1" applyFill="1" applyBorder="1" applyAlignment="1">
      <alignment horizontal="center"/>
    </xf>
    <xf numFmtId="0" fontId="41" fillId="0" borderId="0" xfId="0" applyFont="1" applyAlignment="1">
      <alignment vertical="top" wrapText="1"/>
    </xf>
    <xf numFmtId="0" fontId="42" fillId="0" borderId="0" xfId="0" applyFont="1" applyAlignment="1">
      <alignment vertical="top" wrapText="1"/>
    </xf>
    <xf numFmtId="0" fontId="41" fillId="0" borderId="10" xfId="0" applyFont="1" applyBorder="1" applyAlignment="1">
      <alignment horizontal="center" vertical="top" wrapText="1"/>
    </xf>
    <xf numFmtId="0" fontId="41" fillId="0" borderId="11" xfId="0" applyFont="1" applyBorder="1" applyAlignment="1">
      <alignment horizontal="center" vertical="top" wrapText="1"/>
    </xf>
    <xf numFmtId="0" fontId="41" fillId="0" borderId="10" xfId="0" applyFont="1" applyFill="1" applyBorder="1" applyAlignment="1">
      <alignment horizontal="center" vertical="top" wrapText="1"/>
    </xf>
    <xf numFmtId="0" fontId="41" fillId="0" borderId="0" xfId="0" applyFont="1" applyFill="1" applyBorder="1" applyAlignment="1">
      <alignment horizontal="center" vertical="top" wrapText="1"/>
    </xf>
    <xf numFmtId="0" fontId="41" fillId="0" borderId="11" xfId="0" applyFont="1" applyBorder="1" applyAlignment="1">
      <alignment horizontal="center" vertical="top" wrapText="1"/>
    </xf>
    <xf numFmtId="0" fontId="41" fillId="0" borderId="13"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6"/>
  <sheetViews>
    <sheetView tabSelected="1" zoomScale="90" zoomScaleNormal="90" zoomScaleSheetLayoutView="70" zoomScalePageLayoutView="0" workbookViewId="0" topLeftCell="A28">
      <selection activeCell="G28" sqref="G1:G16384"/>
    </sheetView>
  </sheetViews>
  <sheetFormatPr defaultColWidth="9.00390625" defaultRowHeight="16.5" customHeight="1"/>
  <cols>
    <col min="1" max="1" width="4.125" style="1" customWidth="1"/>
    <col min="2" max="2" width="34.25390625" style="1" customWidth="1"/>
    <col min="3" max="3" width="13.375" style="1" customWidth="1"/>
    <col min="4" max="4" width="21.625" style="1" customWidth="1"/>
    <col min="5" max="5" width="33.625" style="1" customWidth="1"/>
    <col min="6" max="6" width="35.375" style="1" customWidth="1"/>
    <col min="7" max="7" width="55.25390625" style="43" customWidth="1"/>
    <col min="8" max="8" width="13.375" style="8" customWidth="1"/>
    <col min="9" max="9" width="13.75390625" style="8" customWidth="1"/>
    <col min="10" max="11" width="14.625" style="1" customWidth="1"/>
    <col min="12" max="14" width="9.125" style="1" hidden="1" customWidth="1"/>
    <col min="15" max="16" width="9.125" style="1" customWidth="1"/>
    <col min="17" max="16384" width="9.125" style="1" customWidth="1"/>
  </cols>
  <sheetData>
    <row r="1" spans="10:11" ht="16.5" customHeight="1">
      <c r="J1" s="4" t="s">
        <v>8</v>
      </c>
      <c r="K1" s="4"/>
    </row>
    <row r="2" spans="10:11" ht="16.5" customHeight="1">
      <c r="J2" s="4" t="s">
        <v>1</v>
      </c>
      <c r="K2" s="4"/>
    </row>
    <row r="3" spans="10:11" ht="16.5" customHeight="1">
      <c r="J3" s="4" t="s">
        <v>2</v>
      </c>
      <c r="K3" s="4"/>
    </row>
    <row r="4" spans="7:9" s="5" customFormat="1" ht="16.5" customHeight="1">
      <c r="G4" s="44"/>
      <c r="H4" s="19"/>
      <c r="I4" s="19"/>
    </row>
    <row r="5" spans="7:11" s="5" customFormat="1" ht="16.5" customHeight="1">
      <c r="G5" s="44"/>
      <c r="H5" s="19"/>
      <c r="I5" s="19"/>
      <c r="J5" s="6" t="s">
        <v>3</v>
      </c>
      <c r="K5" s="6"/>
    </row>
    <row r="6" spans="7:9" s="5" customFormat="1" ht="16.5" customHeight="1">
      <c r="G6" s="44"/>
      <c r="H6" s="19"/>
      <c r="I6" s="19"/>
    </row>
    <row r="7" spans="1:11" ht="16.5" customHeight="1">
      <c r="A7" s="29" t="s">
        <v>4</v>
      </c>
      <c r="B7" s="29"/>
      <c r="C7" s="29"/>
      <c r="D7" s="29"/>
      <c r="E7" s="29"/>
      <c r="F7" s="29"/>
      <c r="G7" s="29"/>
      <c r="H7" s="29"/>
      <c r="I7" s="29"/>
      <c r="J7" s="29"/>
      <c r="K7" s="22"/>
    </row>
    <row r="8" spans="1:11" ht="16.5" customHeight="1">
      <c r="A8" s="29" t="s">
        <v>5</v>
      </c>
      <c r="B8" s="29"/>
      <c r="C8" s="29"/>
      <c r="D8" s="29"/>
      <c r="E8" s="29"/>
      <c r="F8" s="29"/>
      <c r="G8" s="29"/>
      <c r="H8" s="29"/>
      <c r="I8" s="29"/>
      <c r="J8" s="29"/>
      <c r="K8" s="22"/>
    </row>
    <row r="9" spans="1:11" ht="16.5" customHeight="1">
      <c r="A9" s="29" t="s">
        <v>71</v>
      </c>
      <c r="B9" s="29"/>
      <c r="C9" s="29"/>
      <c r="D9" s="29"/>
      <c r="E9" s="29"/>
      <c r="F9" s="29"/>
      <c r="G9" s="29"/>
      <c r="H9" s="29"/>
      <c r="I9" s="29"/>
      <c r="J9" s="29"/>
      <c r="K9" s="22"/>
    </row>
    <row r="10" spans="7:9" s="5" customFormat="1" ht="16.5" customHeight="1">
      <c r="G10" s="44"/>
      <c r="H10" s="19"/>
      <c r="I10" s="19"/>
    </row>
    <row r="11" spans="1:13" s="3" customFormat="1" ht="103.5" customHeight="1">
      <c r="A11" s="2" t="s">
        <v>0</v>
      </c>
      <c r="B11" s="2" t="s">
        <v>12</v>
      </c>
      <c r="C11" s="2" t="s">
        <v>13</v>
      </c>
      <c r="D11" s="2" t="s">
        <v>14</v>
      </c>
      <c r="E11" s="2" t="s">
        <v>9</v>
      </c>
      <c r="F11" s="2" t="s">
        <v>10</v>
      </c>
      <c r="G11" s="45" t="s">
        <v>6</v>
      </c>
      <c r="H11" s="20" t="s">
        <v>7</v>
      </c>
      <c r="I11" s="20" t="s">
        <v>11</v>
      </c>
      <c r="J11" s="2" t="s">
        <v>15</v>
      </c>
      <c r="K11" s="23"/>
      <c r="L11" s="2" t="s">
        <v>57</v>
      </c>
      <c r="M11" s="2" t="s">
        <v>70</v>
      </c>
    </row>
    <row r="12" spans="1:13" s="7" customFormat="1" ht="16.5" customHeight="1">
      <c r="A12" s="9">
        <v>1</v>
      </c>
      <c r="B12" s="9">
        <v>2</v>
      </c>
      <c r="C12" s="9">
        <v>3</v>
      </c>
      <c r="D12" s="9">
        <v>4</v>
      </c>
      <c r="E12" s="9">
        <v>5</v>
      </c>
      <c r="F12" s="9">
        <v>6</v>
      </c>
      <c r="G12" s="46">
        <v>7</v>
      </c>
      <c r="H12" s="21">
        <v>8</v>
      </c>
      <c r="I12" s="21">
        <v>9</v>
      </c>
      <c r="J12" s="9">
        <v>10</v>
      </c>
      <c r="K12" s="24"/>
      <c r="L12" s="27"/>
      <c r="M12" s="27"/>
    </row>
    <row r="13" spans="1:14" s="8" customFormat="1" ht="152.25" customHeight="1">
      <c r="A13" s="12">
        <v>1</v>
      </c>
      <c r="B13" s="10" t="s">
        <v>16</v>
      </c>
      <c r="C13" s="10" t="s">
        <v>35</v>
      </c>
      <c r="D13" s="14" t="s">
        <v>54</v>
      </c>
      <c r="E13" s="16" t="s">
        <v>62</v>
      </c>
      <c r="F13" s="16" t="s">
        <v>62</v>
      </c>
      <c r="G13" s="47" t="s">
        <v>72</v>
      </c>
      <c r="H13" s="17">
        <f>N13</f>
        <v>1.3960599999999999</v>
      </c>
      <c r="I13" s="17">
        <f>N13</f>
        <v>1.3960599999999999</v>
      </c>
      <c r="J13" s="18" t="s">
        <v>58</v>
      </c>
      <c r="K13" s="25"/>
      <c r="L13" s="28"/>
      <c r="M13" s="28">
        <v>1396.06</v>
      </c>
      <c r="N13" s="8">
        <f>(M13+L13)/1000</f>
        <v>1.3960599999999999</v>
      </c>
    </row>
    <row r="14" spans="1:14" ht="165" customHeight="1">
      <c r="A14" s="13">
        <v>2</v>
      </c>
      <c r="B14" s="10" t="s">
        <v>17</v>
      </c>
      <c r="C14" s="10" t="s">
        <v>36</v>
      </c>
      <c r="D14" s="14" t="s">
        <v>54</v>
      </c>
      <c r="E14" s="16" t="s">
        <v>62</v>
      </c>
      <c r="F14" s="16" t="s">
        <v>62</v>
      </c>
      <c r="G14" s="45" t="s">
        <v>73</v>
      </c>
      <c r="H14" s="17">
        <f aca="true" t="shared" si="0" ref="H14:H34">N14</f>
        <v>11.66849</v>
      </c>
      <c r="I14" s="17">
        <f aca="true" t="shared" si="1" ref="I14:I34">N14</f>
        <v>11.66849</v>
      </c>
      <c r="J14" s="18" t="s">
        <v>58</v>
      </c>
      <c r="K14" s="25"/>
      <c r="L14" s="11"/>
      <c r="M14" s="11">
        <v>11668.49</v>
      </c>
      <c r="N14" s="8">
        <f aca="true" t="shared" si="2" ref="N14:N34">(M14+L14)/1000</f>
        <v>11.66849</v>
      </c>
    </row>
    <row r="15" spans="1:14" ht="194.25" customHeight="1">
      <c r="A15" s="12">
        <v>3</v>
      </c>
      <c r="B15" s="10" t="s">
        <v>18</v>
      </c>
      <c r="C15" s="10" t="s">
        <v>37</v>
      </c>
      <c r="D15" s="14" t="s">
        <v>54</v>
      </c>
      <c r="E15" s="16" t="s">
        <v>62</v>
      </c>
      <c r="F15" s="16" t="s">
        <v>62</v>
      </c>
      <c r="G15" s="45" t="s">
        <v>74</v>
      </c>
      <c r="H15" s="17">
        <f t="shared" si="0"/>
        <v>9.23362</v>
      </c>
      <c r="I15" s="17">
        <f t="shared" si="1"/>
        <v>9.23362</v>
      </c>
      <c r="J15" s="18" t="s">
        <v>58</v>
      </c>
      <c r="K15" s="25"/>
      <c r="L15" s="11"/>
      <c r="M15" s="11">
        <v>9233.62</v>
      </c>
      <c r="N15" s="8">
        <f t="shared" si="2"/>
        <v>9.23362</v>
      </c>
    </row>
    <row r="16" spans="1:14" ht="339" customHeight="1">
      <c r="A16" s="13">
        <v>4</v>
      </c>
      <c r="B16" s="10" t="s">
        <v>19</v>
      </c>
      <c r="C16" s="10" t="s">
        <v>38</v>
      </c>
      <c r="D16" s="14" t="s">
        <v>54</v>
      </c>
      <c r="E16" s="16" t="s">
        <v>62</v>
      </c>
      <c r="F16" s="16" t="s">
        <v>62</v>
      </c>
      <c r="G16" s="45" t="s">
        <v>69</v>
      </c>
      <c r="H16" s="17">
        <f t="shared" si="0"/>
        <v>9.14934</v>
      </c>
      <c r="I16" s="17">
        <f t="shared" si="1"/>
        <v>9.14934</v>
      </c>
      <c r="J16" s="18" t="s">
        <v>58</v>
      </c>
      <c r="K16" s="25"/>
      <c r="L16" s="11"/>
      <c r="M16" s="11">
        <v>9149.34</v>
      </c>
      <c r="N16" s="8">
        <f t="shared" si="2"/>
        <v>9.14934</v>
      </c>
    </row>
    <row r="17" spans="1:14" ht="174.75" customHeight="1">
      <c r="A17" s="12">
        <v>5</v>
      </c>
      <c r="B17" s="10" t="s">
        <v>20</v>
      </c>
      <c r="C17" s="10" t="s">
        <v>39</v>
      </c>
      <c r="D17" s="14" t="s">
        <v>54</v>
      </c>
      <c r="E17" s="16" t="s">
        <v>62</v>
      </c>
      <c r="F17" s="16" t="s">
        <v>62</v>
      </c>
      <c r="G17" s="45" t="s">
        <v>64</v>
      </c>
      <c r="H17" s="17">
        <f t="shared" si="0"/>
        <v>3.3975999999999997</v>
      </c>
      <c r="I17" s="17">
        <f t="shared" si="1"/>
        <v>3.3975999999999997</v>
      </c>
      <c r="J17" s="18" t="s">
        <v>58</v>
      </c>
      <c r="K17" s="25"/>
      <c r="L17" s="11"/>
      <c r="M17" s="11">
        <v>3397.6</v>
      </c>
      <c r="N17" s="8">
        <f t="shared" si="2"/>
        <v>3.3975999999999997</v>
      </c>
    </row>
    <row r="18" spans="1:14" ht="73.5" customHeight="1">
      <c r="A18" s="13">
        <v>6</v>
      </c>
      <c r="B18" s="10" t="s">
        <v>21</v>
      </c>
      <c r="C18" s="10" t="s">
        <v>40</v>
      </c>
      <c r="D18" s="14" t="s">
        <v>54</v>
      </c>
      <c r="E18" s="16" t="s">
        <v>62</v>
      </c>
      <c r="F18" s="16" t="s">
        <v>62</v>
      </c>
      <c r="G18" s="45" t="s">
        <v>63</v>
      </c>
      <c r="H18" s="17">
        <f t="shared" si="0"/>
        <v>0.8845599999999999</v>
      </c>
      <c r="I18" s="17">
        <f t="shared" si="1"/>
        <v>0.8845599999999999</v>
      </c>
      <c r="J18" s="18" t="s">
        <v>58</v>
      </c>
      <c r="K18" s="25"/>
      <c r="L18" s="11"/>
      <c r="M18" s="11">
        <v>884.56</v>
      </c>
      <c r="N18" s="8">
        <f t="shared" si="2"/>
        <v>0.8845599999999999</v>
      </c>
    </row>
    <row r="19" spans="1:14" ht="63.75" customHeight="1">
      <c r="A19" s="12">
        <v>7</v>
      </c>
      <c r="B19" s="10" t="s">
        <v>22</v>
      </c>
      <c r="C19" s="10" t="s">
        <v>41</v>
      </c>
      <c r="D19" s="14" t="s">
        <v>54</v>
      </c>
      <c r="E19" s="15">
        <v>430.46</v>
      </c>
      <c r="F19" s="15">
        <v>430.46</v>
      </c>
      <c r="G19" s="45" t="s">
        <v>75</v>
      </c>
      <c r="H19" s="17">
        <f t="shared" si="0"/>
        <v>0.07926000000000001</v>
      </c>
      <c r="I19" s="17">
        <f t="shared" si="1"/>
        <v>0.07926000000000001</v>
      </c>
      <c r="J19" s="18" t="s">
        <v>58</v>
      </c>
      <c r="K19" s="25"/>
      <c r="L19" s="11"/>
      <c r="M19" s="11">
        <v>79.26</v>
      </c>
      <c r="N19" s="8">
        <f t="shared" si="2"/>
        <v>0.07926000000000001</v>
      </c>
    </row>
    <row r="20" spans="1:14" ht="63.75" customHeight="1">
      <c r="A20" s="13">
        <v>8</v>
      </c>
      <c r="B20" s="10" t="s">
        <v>23</v>
      </c>
      <c r="C20" s="10" t="s">
        <v>42</v>
      </c>
      <c r="D20" s="14" t="s">
        <v>54</v>
      </c>
      <c r="E20" s="15">
        <v>430.46</v>
      </c>
      <c r="F20" s="15">
        <v>430.46</v>
      </c>
      <c r="G20" s="45" t="s">
        <v>61</v>
      </c>
      <c r="H20" s="17">
        <f t="shared" si="0"/>
        <v>0.01273</v>
      </c>
      <c r="I20" s="17">
        <f t="shared" si="1"/>
        <v>0.01273</v>
      </c>
      <c r="J20" s="18" t="s">
        <v>58</v>
      </c>
      <c r="K20" s="25"/>
      <c r="L20" s="11"/>
      <c r="M20" s="11">
        <v>12.73</v>
      </c>
      <c r="N20" s="8">
        <f t="shared" si="2"/>
        <v>0.01273</v>
      </c>
    </row>
    <row r="21" spans="1:14" ht="301.5" customHeight="1">
      <c r="A21" s="12">
        <v>9</v>
      </c>
      <c r="B21" s="10" t="s">
        <v>24</v>
      </c>
      <c r="C21" s="10" t="s">
        <v>43</v>
      </c>
      <c r="D21" s="14" t="s">
        <v>54</v>
      </c>
      <c r="E21" s="16" t="s">
        <v>62</v>
      </c>
      <c r="F21" s="16" t="s">
        <v>62</v>
      </c>
      <c r="G21" s="45" t="s">
        <v>76</v>
      </c>
      <c r="H21" s="17">
        <f t="shared" si="0"/>
        <v>1.3186300000000002</v>
      </c>
      <c r="I21" s="17">
        <f t="shared" si="1"/>
        <v>1.3186300000000002</v>
      </c>
      <c r="J21" s="18" t="s">
        <v>58</v>
      </c>
      <c r="K21" s="25"/>
      <c r="L21" s="11"/>
      <c r="M21" s="11">
        <v>1318.63</v>
      </c>
      <c r="N21" s="8">
        <f t="shared" si="2"/>
        <v>1.3186300000000002</v>
      </c>
    </row>
    <row r="22" spans="1:14" ht="69" customHeight="1">
      <c r="A22" s="13">
        <v>10</v>
      </c>
      <c r="B22" s="10" t="s">
        <v>25</v>
      </c>
      <c r="C22" s="10" t="s">
        <v>44</v>
      </c>
      <c r="D22" s="14" t="s">
        <v>54</v>
      </c>
      <c r="E22" s="16" t="s">
        <v>62</v>
      </c>
      <c r="F22" s="16" t="s">
        <v>62</v>
      </c>
      <c r="G22" s="45" t="s">
        <v>77</v>
      </c>
      <c r="H22" s="17">
        <f t="shared" si="0"/>
        <v>0.01626</v>
      </c>
      <c r="I22" s="17">
        <f t="shared" si="1"/>
        <v>0.01626</v>
      </c>
      <c r="J22" s="18" t="s">
        <v>58</v>
      </c>
      <c r="K22" s="25"/>
      <c r="L22" s="11"/>
      <c r="M22" s="11">
        <v>16.26</v>
      </c>
      <c r="N22" s="8">
        <f t="shared" si="2"/>
        <v>0.01626</v>
      </c>
    </row>
    <row r="23" spans="1:14" ht="212.25" customHeight="1">
      <c r="A23" s="12">
        <v>11</v>
      </c>
      <c r="B23" s="10" t="s">
        <v>26</v>
      </c>
      <c r="C23" s="10" t="s">
        <v>45</v>
      </c>
      <c r="D23" s="14" t="s">
        <v>54</v>
      </c>
      <c r="E23" s="16" t="s">
        <v>62</v>
      </c>
      <c r="F23" s="16" t="s">
        <v>62</v>
      </c>
      <c r="G23" s="48" t="s">
        <v>78</v>
      </c>
      <c r="H23" s="17">
        <f t="shared" si="0"/>
        <v>1.90803</v>
      </c>
      <c r="I23" s="17">
        <f t="shared" si="1"/>
        <v>1.90803</v>
      </c>
      <c r="J23" s="18" t="s">
        <v>58</v>
      </c>
      <c r="K23" s="25"/>
      <c r="L23" s="11"/>
      <c r="M23" s="11">
        <v>1908.03</v>
      </c>
      <c r="N23" s="8">
        <f t="shared" si="2"/>
        <v>1.90803</v>
      </c>
    </row>
    <row r="24" spans="1:14" ht="194.25" customHeight="1">
      <c r="A24" s="30">
        <v>12</v>
      </c>
      <c r="B24" s="32" t="s">
        <v>27</v>
      </c>
      <c r="C24" s="32" t="s">
        <v>46</v>
      </c>
      <c r="D24" s="34" t="s">
        <v>54</v>
      </c>
      <c r="E24" s="36" t="s">
        <v>62</v>
      </c>
      <c r="F24" s="36" t="s">
        <v>62</v>
      </c>
      <c r="G24" s="49" t="s">
        <v>79</v>
      </c>
      <c r="H24" s="40">
        <f>N24</f>
        <v>6.534050000000001</v>
      </c>
      <c r="I24" s="40">
        <f>N24</f>
        <v>6.534050000000001</v>
      </c>
      <c r="J24" s="38" t="s">
        <v>58</v>
      </c>
      <c r="K24" s="26"/>
      <c r="L24" s="30"/>
      <c r="M24" s="30">
        <v>6534.05</v>
      </c>
      <c r="N24" s="42">
        <f t="shared" si="2"/>
        <v>6.534050000000001</v>
      </c>
    </row>
    <row r="25" spans="1:14" ht="409.5" customHeight="1">
      <c r="A25" s="31"/>
      <c r="B25" s="33"/>
      <c r="C25" s="33"/>
      <c r="D25" s="35"/>
      <c r="E25" s="37"/>
      <c r="F25" s="37"/>
      <c r="G25" s="50"/>
      <c r="H25" s="41"/>
      <c r="I25" s="41"/>
      <c r="J25" s="39"/>
      <c r="K25" s="26"/>
      <c r="L25" s="31"/>
      <c r="M25" s="31"/>
      <c r="N25" s="42"/>
    </row>
    <row r="26" spans="1:14" ht="194.25" customHeight="1">
      <c r="A26" s="12">
        <v>13</v>
      </c>
      <c r="B26" s="10" t="s">
        <v>28</v>
      </c>
      <c r="C26" s="10" t="s">
        <v>47</v>
      </c>
      <c r="D26" s="14" t="s">
        <v>54</v>
      </c>
      <c r="E26" s="16" t="s">
        <v>62</v>
      </c>
      <c r="F26" s="16" t="s">
        <v>62</v>
      </c>
      <c r="G26" s="45" t="s">
        <v>80</v>
      </c>
      <c r="H26" s="17">
        <f t="shared" si="0"/>
        <v>0.08483</v>
      </c>
      <c r="I26" s="17">
        <f t="shared" si="1"/>
        <v>0.08483</v>
      </c>
      <c r="J26" s="18" t="s">
        <v>58</v>
      </c>
      <c r="K26" s="25"/>
      <c r="L26" s="11"/>
      <c r="M26" s="11">
        <v>84.83</v>
      </c>
      <c r="N26" s="8">
        <f t="shared" si="2"/>
        <v>0.08483</v>
      </c>
    </row>
    <row r="27" spans="1:14" ht="194.25" customHeight="1">
      <c r="A27" s="13">
        <v>14</v>
      </c>
      <c r="B27" s="10" t="s">
        <v>29</v>
      </c>
      <c r="C27" s="10" t="s">
        <v>48</v>
      </c>
      <c r="D27" s="14" t="s">
        <v>54</v>
      </c>
      <c r="E27" s="16" t="s">
        <v>62</v>
      </c>
      <c r="F27" s="16" t="s">
        <v>62</v>
      </c>
      <c r="G27" s="45" t="s">
        <v>65</v>
      </c>
      <c r="H27" s="17">
        <f t="shared" si="0"/>
        <v>1.2581</v>
      </c>
      <c r="I27" s="17">
        <f t="shared" si="1"/>
        <v>1.2581</v>
      </c>
      <c r="J27" s="18" t="s">
        <v>58</v>
      </c>
      <c r="K27" s="25"/>
      <c r="L27" s="11"/>
      <c r="M27" s="11">
        <v>1258.1</v>
      </c>
      <c r="N27" s="8">
        <f t="shared" si="2"/>
        <v>1.2581</v>
      </c>
    </row>
    <row r="28" spans="1:14" ht="20.25" customHeight="1">
      <c r="A28" s="12">
        <v>15</v>
      </c>
      <c r="B28" s="10" t="s">
        <v>30</v>
      </c>
      <c r="C28" s="10" t="s">
        <v>49</v>
      </c>
      <c r="D28" s="14" t="s">
        <v>54</v>
      </c>
      <c r="E28" s="15">
        <v>430.46</v>
      </c>
      <c r="F28" s="15">
        <v>430.46</v>
      </c>
      <c r="G28" s="45" t="s">
        <v>81</v>
      </c>
      <c r="H28" s="17">
        <f t="shared" si="0"/>
        <v>0.00622</v>
      </c>
      <c r="I28" s="17">
        <f t="shared" si="1"/>
        <v>0.00622</v>
      </c>
      <c r="J28" s="18" t="s">
        <v>58</v>
      </c>
      <c r="K28" s="25"/>
      <c r="L28" s="11"/>
      <c r="M28" s="11">
        <v>6.22</v>
      </c>
      <c r="N28" s="8">
        <f t="shared" si="2"/>
        <v>0.00622</v>
      </c>
    </row>
    <row r="29" spans="1:14" ht="28.5" customHeight="1">
      <c r="A29" s="13">
        <v>16</v>
      </c>
      <c r="B29" s="10" t="s">
        <v>31</v>
      </c>
      <c r="C29" s="10" t="s">
        <v>50</v>
      </c>
      <c r="D29" s="14" t="s">
        <v>54</v>
      </c>
      <c r="E29" s="15">
        <v>430.46</v>
      </c>
      <c r="F29" s="15">
        <v>430.46</v>
      </c>
      <c r="G29" s="45" t="s">
        <v>82</v>
      </c>
      <c r="H29" s="17">
        <f t="shared" si="0"/>
        <v>0.01263</v>
      </c>
      <c r="I29" s="17">
        <f t="shared" si="1"/>
        <v>0.01263</v>
      </c>
      <c r="J29" s="18" t="s">
        <v>58</v>
      </c>
      <c r="K29" s="25"/>
      <c r="L29" s="11"/>
      <c r="M29" s="11">
        <v>12.63</v>
      </c>
      <c r="N29" s="8">
        <f t="shared" si="2"/>
        <v>0.01263</v>
      </c>
    </row>
    <row r="30" spans="1:14" ht="106.5" customHeight="1">
      <c r="A30" s="12">
        <v>17</v>
      </c>
      <c r="B30" s="10" t="s">
        <v>32</v>
      </c>
      <c r="C30" s="10" t="s">
        <v>51</v>
      </c>
      <c r="D30" s="14" t="s">
        <v>54</v>
      </c>
      <c r="E30" s="16" t="s">
        <v>62</v>
      </c>
      <c r="F30" s="16" t="s">
        <v>62</v>
      </c>
      <c r="G30" s="45" t="s">
        <v>83</v>
      </c>
      <c r="H30" s="17">
        <f t="shared" si="0"/>
        <v>0.12633</v>
      </c>
      <c r="I30" s="17">
        <f t="shared" si="1"/>
        <v>0.12633</v>
      </c>
      <c r="J30" s="18" t="s">
        <v>58</v>
      </c>
      <c r="K30" s="25"/>
      <c r="L30" s="11"/>
      <c r="M30" s="11">
        <v>126.33</v>
      </c>
      <c r="N30" s="8">
        <f t="shared" si="2"/>
        <v>0.12633</v>
      </c>
    </row>
    <row r="31" spans="1:14" ht="106.5" customHeight="1">
      <c r="A31" s="13">
        <v>18</v>
      </c>
      <c r="B31" s="10" t="s">
        <v>33</v>
      </c>
      <c r="C31" s="10" t="s">
        <v>52</v>
      </c>
      <c r="D31" s="14" t="s">
        <v>54</v>
      </c>
      <c r="E31" s="16" t="s">
        <v>62</v>
      </c>
      <c r="F31" s="16" t="s">
        <v>62</v>
      </c>
      <c r="G31" s="45" t="s">
        <v>84</v>
      </c>
      <c r="H31" s="17">
        <f t="shared" si="0"/>
        <v>0.72881</v>
      </c>
      <c r="I31" s="17">
        <f t="shared" si="1"/>
        <v>0.72881</v>
      </c>
      <c r="J31" s="18" t="s">
        <v>58</v>
      </c>
      <c r="K31" s="25"/>
      <c r="L31" s="11"/>
      <c r="M31" s="11">
        <v>728.81</v>
      </c>
      <c r="N31" s="8">
        <f t="shared" si="2"/>
        <v>0.72881</v>
      </c>
    </row>
    <row r="32" spans="1:14" ht="18" customHeight="1">
      <c r="A32" s="13">
        <v>19</v>
      </c>
      <c r="B32" s="10" t="s">
        <v>55</v>
      </c>
      <c r="C32" s="10" t="s">
        <v>56</v>
      </c>
      <c r="D32" s="14" t="s">
        <v>57</v>
      </c>
      <c r="E32" s="15">
        <v>430.46</v>
      </c>
      <c r="F32" s="11">
        <v>430.46</v>
      </c>
      <c r="G32" s="45" t="s">
        <v>66</v>
      </c>
      <c r="H32" s="17">
        <f t="shared" si="0"/>
        <v>0</v>
      </c>
      <c r="I32" s="17">
        <f t="shared" si="1"/>
        <v>0</v>
      </c>
      <c r="J32" s="18" t="s">
        <v>58</v>
      </c>
      <c r="K32" s="25"/>
      <c r="L32" s="11"/>
      <c r="M32" s="11">
        <v>0</v>
      </c>
      <c r="N32" s="8">
        <f t="shared" si="2"/>
        <v>0</v>
      </c>
    </row>
    <row r="33" spans="1:14" ht="141.75" customHeight="1">
      <c r="A33" s="13">
        <v>20</v>
      </c>
      <c r="B33" s="10" t="s">
        <v>59</v>
      </c>
      <c r="C33" s="10" t="s">
        <v>60</v>
      </c>
      <c r="D33" s="14" t="s">
        <v>54</v>
      </c>
      <c r="E33" s="16" t="s">
        <v>62</v>
      </c>
      <c r="F33" s="16" t="s">
        <v>62</v>
      </c>
      <c r="G33" s="45" t="s">
        <v>67</v>
      </c>
      <c r="H33" s="17">
        <f t="shared" si="0"/>
        <v>0.3554</v>
      </c>
      <c r="I33" s="17">
        <f t="shared" si="1"/>
        <v>0.3554</v>
      </c>
      <c r="J33" s="18"/>
      <c r="K33" s="25"/>
      <c r="L33" s="11"/>
      <c r="M33" s="11">
        <v>355.4</v>
      </c>
      <c r="N33" s="8">
        <f t="shared" si="2"/>
        <v>0.3554</v>
      </c>
    </row>
    <row r="34" spans="1:14" ht="102.75" customHeight="1">
      <c r="A34" s="12">
        <v>21</v>
      </c>
      <c r="B34" s="10" t="s">
        <v>34</v>
      </c>
      <c r="C34" s="10" t="s">
        <v>53</v>
      </c>
      <c r="D34" s="14" t="s">
        <v>54</v>
      </c>
      <c r="E34" s="16" t="s">
        <v>62</v>
      </c>
      <c r="F34" s="16" t="s">
        <v>62</v>
      </c>
      <c r="G34" s="45" t="s">
        <v>68</v>
      </c>
      <c r="H34" s="17">
        <f t="shared" si="0"/>
        <v>0.48675</v>
      </c>
      <c r="I34" s="17">
        <f t="shared" si="1"/>
        <v>0.48675</v>
      </c>
      <c r="J34" s="18" t="s">
        <v>58</v>
      </c>
      <c r="K34" s="25"/>
      <c r="L34" s="11"/>
      <c r="M34" s="11">
        <v>486.75</v>
      </c>
      <c r="N34" s="8">
        <f t="shared" si="2"/>
        <v>0.48675</v>
      </c>
    </row>
    <row r="35" spans="8:14" ht="16.5" customHeight="1">
      <c r="H35" s="1"/>
      <c r="I35" s="1"/>
      <c r="L35" s="1">
        <f>SUM(L13:L34)</f>
        <v>0</v>
      </c>
      <c r="M35" s="1">
        <f>SUM(M13:M34)</f>
        <v>48657.700000000004</v>
      </c>
      <c r="N35" s="1">
        <f>SUM(N13:N34)</f>
        <v>48.6577</v>
      </c>
    </row>
    <row r="36" ht="16.5" customHeight="1">
      <c r="M36" s="1">
        <f>M35+L35</f>
        <v>48657.700000000004</v>
      </c>
    </row>
  </sheetData>
  <sheetProtection/>
  <mergeCells count="16">
    <mergeCell ref="J24:J25"/>
    <mergeCell ref="L24:L25"/>
    <mergeCell ref="M24:M25"/>
    <mergeCell ref="H24:H25"/>
    <mergeCell ref="I24:I25"/>
    <mergeCell ref="N24:N25"/>
    <mergeCell ref="A7:J7"/>
    <mergeCell ref="A8:J8"/>
    <mergeCell ref="A9:J9"/>
    <mergeCell ref="A24:A25"/>
    <mergeCell ref="B24:B25"/>
    <mergeCell ref="C24:C25"/>
    <mergeCell ref="D24:D25"/>
    <mergeCell ref="E24:E25"/>
    <mergeCell ref="F24:F25"/>
    <mergeCell ref="G24:G25"/>
  </mergeCells>
  <printOptions/>
  <pageMargins left="0" right="0" top="0" bottom="0" header="0.1968503937007874" footer="0.1968503937007874"/>
  <pageSetup horizontalDpi="600" verticalDpi="600" orientation="landscape" paperSize="9" scale="6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Бородин Александр Иванович</cp:lastModifiedBy>
  <cp:lastPrinted>2017-11-13T07:52:54Z</cp:lastPrinted>
  <dcterms:created xsi:type="dcterms:W3CDTF">2012-02-10T12:30:27Z</dcterms:created>
  <dcterms:modified xsi:type="dcterms:W3CDTF">2019-01-18T07:12:13Z</dcterms:modified>
  <cp:category/>
  <cp:version/>
  <cp:contentType/>
  <cp:contentStatus/>
</cp:coreProperties>
</file>